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mcgrew\Documents\Misc Work\"/>
    </mc:Choice>
  </mc:AlternateContent>
  <xr:revisionPtr revIDLastSave="0" documentId="13_ncr:1_{CB46D05D-1373-4292-9D5A-3B3D30DDE168}" xr6:coauthVersionLast="47" xr6:coauthVersionMax="47" xr10:uidLastSave="{00000000-0000-0000-0000-000000000000}"/>
  <bookViews>
    <workbookView xWindow="22932" yWindow="-108" windowWidth="23256" windowHeight="12456" xr2:uid="{5129DD26-376E-4516-948D-805D61C5A5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1" l="1"/>
  <c r="O21" i="1"/>
  <c r="N6" i="1"/>
  <c r="N25" i="1"/>
  <c r="C28" i="1"/>
  <c r="I28" i="1"/>
  <c r="J28" i="1"/>
  <c r="K28" i="1"/>
  <c r="L28" i="1"/>
  <c r="M28" i="1"/>
  <c r="C21" i="1"/>
  <c r="D21" i="1"/>
  <c r="D28" i="1" s="1"/>
  <c r="E21" i="1"/>
  <c r="E28" i="1" s="1"/>
  <c r="F21" i="1"/>
  <c r="F28" i="1" s="1"/>
  <c r="G21" i="1"/>
  <c r="H21" i="1"/>
  <c r="I21" i="1"/>
  <c r="J21" i="1"/>
  <c r="K21" i="1"/>
  <c r="L21" i="1"/>
  <c r="M21" i="1"/>
  <c r="B21" i="1"/>
  <c r="C26" i="1"/>
  <c r="D26" i="1"/>
  <c r="E26" i="1"/>
  <c r="F26" i="1"/>
  <c r="G26" i="1"/>
  <c r="G28" i="1" s="1"/>
  <c r="H26" i="1"/>
  <c r="H28" i="1" s="1"/>
  <c r="I26" i="1"/>
  <c r="J26" i="1"/>
  <c r="K26" i="1"/>
  <c r="L26" i="1"/>
  <c r="M26" i="1"/>
  <c r="B26" i="1"/>
  <c r="N24" i="1"/>
  <c r="N9" i="1"/>
  <c r="B11" i="1"/>
  <c r="N19" i="1"/>
  <c r="N20" i="1"/>
  <c r="N16" i="1"/>
  <c r="N17" i="1"/>
  <c r="N18" i="1"/>
  <c r="N15" i="1"/>
  <c r="D10" i="1"/>
  <c r="D11" i="1" s="1"/>
  <c r="E10" i="1"/>
  <c r="E11" i="1" s="1"/>
  <c r="F10" i="1"/>
  <c r="F11" i="1" s="1"/>
  <c r="G10" i="1"/>
  <c r="G11" i="1" s="1"/>
  <c r="H10" i="1"/>
  <c r="H11" i="1" s="1"/>
  <c r="I10" i="1"/>
  <c r="I11" i="1" s="1"/>
  <c r="J10" i="1"/>
  <c r="J11" i="1" s="1"/>
  <c r="K10" i="1"/>
  <c r="K11" i="1" s="1"/>
  <c r="L10" i="1"/>
  <c r="L11" i="1" s="1"/>
  <c r="M10" i="1"/>
  <c r="M11" i="1" s="1"/>
  <c r="C10" i="1"/>
  <c r="C11" i="1" s="1"/>
  <c r="N4" i="1"/>
  <c r="N5" i="1"/>
  <c r="N7" i="1"/>
  <c r="N8" i="1"/>
  <c r="N3" i="1"/>
  <c r="N26" i="1" l="1"/>
  <c r="N28" i="1" s="1"/>
  <c r="N21" i="1"/>
  <c r="N10" i="1"/>
  <c r="N11" i="1" s="1"/>
  <c r="B28" i="1"/>
  <c r="N30" i="1" l="1"/>
</calcChain>
</file>

<file path=xl/sharedStrings.xml><?xml version="1.0" encoding="utf-8"?>
<sst xmlns="http://schemas.openxmlformats.org/spreadsheetml/2006/main" count="39" uniqueCount="39">
  <si>
    <t>Revenue</t>
  </si>
  <si>
    <t>Expenses</t>
  </si>
  <si>
    <t>Tuition K-5</t>
  </si>
  <si>
    <t>Tuition 6-8</t>
  </si>
  <si>
    <t>Tuition - PreK</t>
  </si>
  <si>
    <t>Fees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</si>
  <si>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</si>
  <si>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</si>
  <si>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</si>
  <si>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</si>
  <si>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</si>
  <si>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</si>
  <si>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</si>
  <si>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</si>
  <si>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</si>
  <si>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</si>
  <si>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</si>
  <si>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</si>
  <si>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Totals</t>
  </si>
  <si>
    <t>Derby Night</t>
  </si>
  <si>
    <t>Parish Subsidy</t>
  </si>
  <si>
    <t>Teachers Salary</t>
  </si>
  <si>
    <t>Administration Salary</t>
  </si>
  <si>
    <t>Technology</t>
  </si>
  <si>
    <t>Textbooks</t>
  </si>
  <si>
    <t>Utilities</t>
  </si>
  <si>
    <t>Insurance</t>
  </si>
  <si>
    <t>Total Revenue</t>
  </si>
  <si>
    <t>Total Expenses</t>
  </si>
  <si>
    <t>Budget Surplus/(Deficit)</t>
  </si>
  <si>
    <t>Winter Wonderland Event</t>
  </si>
  <si>
    <t>Capital Expenses</t>
  </si>
  <si>
    <t>HVAC Replacement</t>
  </si>
  <si>
    <t>Operating Expenses</t>
  </si>
  <si>
    <t>Total Capital Expenses</t>
  </si>
  <si>
    <t>Total Operating Expenses</t>
  </si>
  <si>
    <t>Bathroom Repairs</t>
  </si>
  <si>
    <t>After Care Fees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</si>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</sst>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/>
    <xf numFmtId="0" fontId="2" fillId="0" borderId="0" xfId="0" applyFont="1" applyAlignment="1">
      <alignment horizontal="center" vertical="center"/>
    </xf>
    <xf numFmtId="165" fontId="2" fillId="0" borderId="0" xfId="0" applyNumberFormat="1" applyFont="1"/>
    <xf numFmtId="165" fontId="2" fillId="0" borderId="0" xfId="1" applyNumberFormat="1" applyFont="1"/>
    <xf numFmtId="165" fontId="2" fillId="0" borderId="0" xfId="1" applyNumberFormat="1" applyFont="1" applyAlignment="1">
      <alignment horizontal="right"/>
    </xf>
    <xf numFmtId="165" fontId="0" fillId="0" borderId="1" xfId="1" applyNumberFormat="1" applyFont="1" applyBorder="1"/>
    <xf numFmtId="165" fontId="0" fillId="0" borderId="1" xfId="0" applyNumberFormat="1" applyBorder="1"/>
    <xf numFmtId="0" fontId="0" fillId="0" borderId="0" xfId="0" applyFont="1"/>
    <xf numFmtId="165" fontId="0" fillId="0" borderId="0" xfId="1" applyNumberFormat="1" applyFont="1" applyBorder="1"/>
    <xf numFmtId="165" fontId="0" fillId="0" borderId="0" xfId="0" applyNumberFormat="1" applyBorder="1"/>
    <xf numFmtId="9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44DA4-2B02-43CB-B835-2BA234F0BFAC}">
  <dimension ref="A1:P51"/>
  <sheetViews>
    <sheetView tabSelected="1" zoomScale="85" zoomScaleNormal="85" workbookViewId="0">
      <selection activeCell="J23" sqref="J23"/>
    </sheetView>
  </sheetViews>
  <sheetFormatPr defaultColWidth="12.6328125" defaultRowHeight="14.5" x14ac:dyDescent="0.35"/>
  <cols>
    <col min="1" max="1" width="22.08984375" customWidth="1"/>
  </cols>
  <sheetData>
    <row r="1" spans="1:14" s="3" customFormat="1" x14ac:dyDescent="0.35">
      <c r="B1" s="6" t="s">
        <v>6</v>
      </c>
      <c r="C1" s="6" t="s">
        <v>7</v>
      </c>
      <c r="D1" s="6" t="s">
        <v>8</v>
      </c>
      <c r="E1" s="6" t="s">
        <v>9</v>
      </c>
      <c r="F1" s="6" t="s">
        <v>10</v>
      </c>
      <c r="G1" s="6" t="s">
        <v>11</v>
      </c>
      <c r="H1" s="6" t="s">
        <v>12</v>
      </c>
      <c r="I1" s="6" t="s">
        <v>13</v>
      </c>
      <c r="J1" s="6" t="s">
        <v>14</v>
      </c>
      <c r="K1" s="6" t="s">
        <v>15</v>
      </c>
      <c r="L1" s="6" t="s">
        <v>16</v>
      </c>
      <c r="M1" s="6" t="s">
        <v>17</v>
      </c>
      <c r="N1" s="4" t="s">
        <v>18</v>
      </c>
    </row>
    <row r="2" spans="1:14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x14ac:dyDescent="0.35">
      <c r="A3" t="s">
        <v>2</v>
      </c>
      <c r="B3" s="2"/>
      <c r="C3" s="2">
        <v>250000</v>
      </c>
      <c r="D3" s="2">
        <v>250000</v>
      </c>
      <c r="E3" s="2">
        <v>250000</v>
      </c>
      <c r="F3" s="2">
        <v>250000</v>
      </c>
      <c r="G3" s="2">
        <v>250000</v>
      </c>
      <c r="H3" s="2">
        <v>250000</v>
      </c>
      <c r="I3" s="2">
        <v>250000</v>
      </c>
      <c r="J3" s="2">
        <v>250000</v>
      </c>
      <c r="K3" s="2">
        <v>250000</v>
      </c>
      <c r="L3" s="2">
        <v>250000</v>
      </c>
      <c r="M3" s="2"/>
      <c r="N3" s="5">
        <f>SUM(B3:M3)</f>
        <v>2500000</v>
      </c>
    </row>
    <row r="4" spans="1:14" x14ac:dyDescent="0.35">
      <c r="A4" t="s">
        <v>3</v>
      </c>
      <c r="B4" s="2"/>
      <c r="C4" s="2">
        <v>250000</v>
      </c>
      <c r="D4" s="2">
        <v>250000</v>
      </c>
      <c r="E4" s="2">
        <v>250000</v>
      </c>
      <c r="F4" s="2">
        <v>250000</v>
      </c>
      <c r="G4" s="2">
        <v>250000</v>
      </c>
      <c r="H4" s="2">
        <v>250000</v>
      </c>
      <c r="I4" s="2">
        <v>250000</v>
      </c>
      <c r="J4" s="2">
        <v>250000</v>
      </c>
      <c r="K4" s="2">
        <v>250000</v>
      </c>
      <c r="L4" s="2">
        <v>250000</v>
      </c>
      <c r="M4" s="2"/>
      <c r="N4" s="5">
        <f t="shared" ref="N4:N10" si="0">SUM(B4:M4)</f>
        <v>2500000</v>
      </c>
    </row>
    <row r="5" spans="1:14" x14ac:dyDescent="0.35">
      <c r="A5" t="s">
        <v>4</v>
      </c>
      <c r="B5" s="2"/>
      <c r="C5" s="2">
        <v>50000</v>
      </c>
      <c r="D5" s="2">
        <v>100000</v>
      </c>
      <c r="E5" s="2">
        <v>100000</v>
      </c>
      <c r="F5" s="2">
        <v>100000</v>
      </c>
      <c r="G5" s="2">
        <v>100000</v>
      </c>
      <c r="H5" s="2">
        <v>100000</v>
      </c>
      <c r="I5" s="2">
        <v>100000</v>
      </c>
      <c r="J5" s="2">
        <v>100000</v>
      </c>
      <c r="K5" s="2">
        <v>100000</v>
      </c>
      <c r="L5" s="2">
        <v>100000</v>
      </c>
      <c r="M5" s="2"/>
      <c r="N5" s="5">
        <f t="shared" si="0"/>
        <v>950000</v>
      </c>
    </row>
    <row r="6" spans="1:14" x14ac:dyDescent="0.35">
      <c r="A6" t="s">
        <v>37</v>
      </c>
      <c r="B6" s="2"/>
      <c r="C6" s="2">
        <v>15000</v>
      </c>
      <c r="D6" s="2">
        <v>25000</v>
      </c>
      <c r="E6" s="2">
        <v>25000</v>
      </c>
      <c r="F6" s="2">
        <v>25000</v>
      </c>
      <c r="G6" s="2">
        <v>15000</v>
      </c>
      <c r="H6" s="2">
        <v>25000</v>
      </c>
      <c r="I6" s="2">
        <v>25000</v>
      </c>
      <c r="J6" s="2">
        <v>25000</v>
      </c>
      <c r="K6" s="2">
        <v>25000</v>
      </c>
      <c r="L6" s="2">
        <v>15000</v>
      </c>
      <c r="M6" s="2"/>
      <c r="N6" s="5">
        <f t="shared" si="0"/>
        <v>220000</v>
      </c>
    </row>
    <row r="7" spans="1:14" x14ac:dyDescent="0.35">
      <c r="A7" t="s">
        <v>5</v>
      </c>
      <c r="B7" s="2"/>
      <c r="C7" s="2"/>
      <c r="D7" s="2"/>
      <c r="E7" s="2"/>
      <c r="F7" s="2"/>
      <c r="G7" s="2"/>
      <c r="H7" s="2"/>
      <c r="I7" s="2"/>
      <c r="J7" s="2"/>
      <c r="K7" s="2">
        <v>50000</v>
      </c>
      <c r="L7" s="2"/>
      <c r="M7" s="2"/>
      <c r="N7" s="5">
        <f t="shared" si="0"/>
        <v>50000</v>
      </c>
    </row>
    <row r="8" spans="1:14" x14ac:dyDescent="0.35">
      <c r="A8" t="s">
        <v>19</v>
      </c>
      <c r="B8" s="2"/>
      <c r="C8" s="2"/>
      <c r="D8" s="2"/>
      <c r="E8" s="2"/>
      <c r="F8" s="2"/>
      <c r="G8" s="2"/>
      <c r="H8" s="2"/>
      <c r="I8" s="2"/>
      <c r="J8" s="2"/>
      <c r="K8" s="2"/>
      <c r="L8" s="2">
        <v>200000</v>
      </c>
      <c r="M8" s="2"/>
      <c r="N8" s="5">
        <f t="shared" si="0"/>
        <v>200000</v>
      </c>
    </row>
    <row r="9" spans="1:14" x14ac:dyDescent="0.35">
      <c r="A9" t="s">
        <v>30</v>
      </c>
      <c r="B9" s="2"/>
      <c r="C9" s="2"/>
      <c r="D9" s="2"/>
      <c r="E9" s="2"/>
      <c r="F9" s="2"/>
      <c r="G9" s="2">
        <v>200000</v>
      </c>
      <c r="H9" s="2"/>
      <c r="I9" s="2"/>
      <c r="J9" s="2"/>
      <c r="K9" s="2"/>
      <c r="L9" s="2"/>
      <c r="M9" s="2"/>
      <c r="N9" s="5">
        <f t="shared" si="0"/>
        <v>200000</v>
      </c>
    </row>
    <row r="10" spans="1:14" x14ac:dyDescent="0.35">
      <c r="A10" t="s">
        <v>20</v>
      </c>
      <c r="B10" s="10"/>
      <c r="C10" s="10">
        <f>0.5*SUM(C3:C5)</f>
        <v>275000</v>
      </c>
      <c r="D10" s="10">
        <f>0.5*SUM(D3:D5)</f>
        <v>300000</v>
      </c>
      <c r="E10" s="10">
        <f>0.5*SUM(E3:E5)</f>
        <v>300000</v>
      </c>
      <c r="F10" s="10">
        <f>0.5*SUM(F3:F5)</f>
        <v>300000</v>
      </c>
      <c r="G10" s="10">
        <f>0.5*SUM(G3:G5)</f>
        <v>300000</v>
      </c>
      <c r="H10" s="10">
        <f>0.5*SUM(H3:H5)</f>
        <v>300000</v>
      </c>
      <c r="I10" s="10">
        <f>0.5*SUM(I3:I5)</f>
        <v>300000</v>
      </c>
      <c r="J10" s="10">
        <f>0.5*SUM(J3:J5)</f>
        <v>300000</v>
      </c>
      <c r="K10" s="10">
        <f>0.5*SUM(K3:K5)</f>
        <v>300000</v>
      </c>
      <c r="L10" s="10">
        <f>0.5*SUM(L3:L5)</f>
        <v>300000</v>
      </c>
      <c r="M10" s="10">
        <f>0.5*SUM(M3:M5)</f>
        <v>0</v>
      </c>
      <c r="N10" s="11">
        <f t="shared" si="0"/>
        <v>2975000</v>
      </c>
    </row>
    <row r="11" spans="1:14" x14ac:dyDescent="0.35">
      <c r="A11" s="1" t="s">
        <v>27</v>
      </c>
      <c r="B11" s="7">
        <f>SUM(B3:B10)</f>
        <v>0</v>
      </c>
      <c r="C11" s="7">
        <f>SUM(C3:C10)</f>
        <v>840000</v>
      </c>
      <c r="D11" s="7">
        <f>SUM(D3:D10)</f>
        <v>925000</v>
      </c>
      <c r="E11" s="7">
        <f>SUM(E3:E10)</f>
        <v>925000</v>
      </c>
      <c r="F11" s="7">
        <f>SUM(F3:F10)</f>
        <v>925000</v>
      </c>
      <c r="G11" s="7">
        <f>SUM(G3:G10)</f>
        <v>1115000</v>
      </c>
      <c r="H11" s="7">
        <f>SUM(H3:H10)</f>
        <v>925000</v>
      </c>
      <c r="I11" s="7">
        <f>SUM(I3:I10)</f>
        <v>925000</v>
      </c>
      <c r="J11" s="7">
        <f>SUM(J3:J10)</f>
        <v>925000</v>
      </c>
      <c r="K11" s="7">
        <f>SUM(K3:K10)</f>
        <v>975000</v>
      </c>
      <c r="L11" s="7">
        <f>SUM(L3:L10)</f>
        <v>1115000</v>
      </c>
      <c r="M11" s="7">
        <f>SUM(M3:M10)</f>
        <v>0</v>
      </c>
      <c r="N11" s="7">
        <f>SUM(N3:N10)</f>
        <v>9595000</v>
      </c>
    </row>
    <row r="12" spans="1:14" x14ac:dyDescent="0.35">
      <c r="A12" s="1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x14ac:dyDescent="0.35">
      <c r="A13" s="1" t="s">
        <v>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4" x14ac:dyDescent="0.35">
      <c r="A14" s="1" t="s">
        <v>33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4" x14ac:dyDescent="0.35">
      <c r="A15" t="s">
        <v>21</v>
      </c>
      <c r="B15" s="2"/>
      <c r="C15" s="2">
        <v>500000</v>
      </c>
      <c r="D15" s="2">
        <v>500000</v>
      </c>
      <c r="E15" s="2">
        <v>500000</v>
      </c>
      <c r="F15" s="2">
        <v>500000</v>
      </c>
      <c r="G15" s="2">
        <v>500000</v>
      </c>
      <c r="H15" s="2">
        <v>500000</v>
      </c>
      <c r="I15" s="2">
        <v>500000</v>
      </c>
      <c r="J15" s="2">
        <v>500000</v>
      </c>
      <c r="K15" s="2">
        <v>500000</v>
      </c>
      <c r="L15" s="2">
        <v>500000</v>
      </c>
      <c r="M15" s="2"/>
      <c r="N15" s="5">
        <f t="shared" ref="N15:N20" si="1">SUM(B15:M15)</f>
        <v>5000000</v>
      </c>
    </row>
    <row r="16" spans="1:14" x14ac:dyDescent="0.35">
      <c r="A16" t="s">
        <v>22</v>
      </c>
      <c r="B16" s="2">
        <v>250000</v>
      </c>
      <c r="C16" s="2">
        <v>250000</v>
      </c>
      <c r="D16" s="2">
        <v>250000</v>
      </c>
      <c r="E16" s="2">
        <v>250000</v>
      </c>
      <c r="F16" s="2">
        <v>250000</v>
      </c>
      <c r="G16" s="2">
        <v>250000</v>
      </c>
      <c r="H16" s="2">
        <v>250000</v>
      </c>
      <c r="I16" s="2">
        <v>250000</v>
      </c>
      <c r="J16" s="2">
        <v>250000</v>
      </c>
      <c r="K16" s="2">
        <v>250000</v>
      </c>
      <c r="L16" s="2">
        <v>250000</v>
      </c>
      <c r="M16" s="2">
        <v>250000</v>
      </c>
      <c r="N16" s="5">
        <f t="shared" si="1"/>
        <v>3000000</v>
      </c>
    </row>
    <row r="17" spans="1:16" x14ac:dyDescent="0.35">
      <c r="A17" t="s">
        <v>23</v>
      </c>
      <c r="B17" s="2"/>
      <c r="C17" s="2">
        <v>40000</v>
      </c>
      <c r="D17" s="2">
        <v>40000</v>
      </c>
      <c r="E17" s="2">
        <v>40000</v>
      </c>
      <c r="F17" s="2">
        <v>40000</v>
      </c>
      <c r="G17" s="2">
        <v>40000</v>
      </c>
      <c r="H17" s="2">
        <v>40000</v>
      </c>
      <c r="I17" s="2">
        <v>40000</v>
      </c>
      <c r="J17" s="2">
        <v>40000</v>
      </c>
      <c r="K17" s="2">
        <v>40000</v>
      </c>
      <c r="L17" s="2">
        <v>40000</v>
      </c>
      <c r="M17" s="2"/>
      <c r="N17" s="5">
        <f t="shared" si="1"/>
        <v>400000</v>
      </c>
    </row>
    <row r="18" spans="1:16" x14ac:dyDescent="0.35">
      <c r="A18" t="s">
        <v>24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>
        <v>100000</v>
      </c>
      <c r="M18" s="2"/>
      <c r="N18" s="5">
        <f t="shared" si="1"/>
        <v>100000</v>
      </c>
    </row>
    <row r="19" spans="1:16" x14ac:dyDescent="0.35">
      <c r="A19" t="s">
        <v>25</v>
      </c>
      <c r="B19" s="13">
        <v>15000</v>
      </c>
      <c r="C19" s="13">
        <v>15000</v>
      </c>
      <c r="D19" s="13">
        <v>15000</v>
      </c>
      <c r="E19" s="13">
        <v>15000</v>
      </c>
      <c r="F19" s="13">
        <v>15000</v>
      </c>
      <c r="G19" s="13">
        <v>15000</v>
      </c>
      <c r="H19" s="13">
        <v>15000</v>
      </c>
      <c r="I19" s="13">
        <v>15000</v>
      </c>
      <c r="J19" s="13">
        <v>15000</v>
      </c>
      <c r="K19" s="13">
        <v>15000</v>
      </c>
      <c r="L19" s="13">
        <v>15000</v>
      </c>
      <c r="M19" s="13">
        <v>15000</v>
      </c>
      <c r="N19" s="14">
        <f t="shared" si="1"/>
        <v>180000</v>
      </c>
    </row>
    <row r="20" spans="1:16" x14ac:dyDescent="0.35">
      <c r="A20" t="s">
        <v>26</v>
      </c>
      <c r="B20" s="10">
        <v>25000</v>
      </c>
      <c r="C20" s="10">
        <v>25000</v>
      </c>
      <c r="D20" s="10">
        <v>25000</v>
      </c>
      <c r="E20" s="10">
        <v>25000</v>
      </c>
      <c r="F20" s="10">
        <v>25000</v>
      </c>
      <c r="G20" s="10">
        <v>25000</v>
      </c>
      <c r="H20" s="10">
        <v>25000</v>
      </c>
      <c r="I20" s="10">
        <v>25000</v>
      </c>
      <c r="J20" s="10">
        <v>25000</v>
      </c>
      <c r="K20" s="10">
        <v>25000</v>
      </c>
      <c r="L20" s="10">
        <v>25000</v>
      </c>
      <c r="M20" s="10">
        <v>25000</v>
      </c>
      <c r="N20" s="11">
        <f t="shared" si="1"/>
        <v>300000</v>
      </c>
      <c r="O20" s="4" t="s">
        <v>38</v>
      </c>
      <c r="P20" s="15">
        <v>0.15</v>
      </c>
    </row>
    <row r="21" spans="1:16" s="1" customFormat="1" x14ac:dyDescent="0.35">
      <c r="A21" s="1" t="s">
        <v>35</v>
      </c>
      <c r="B21" s="7">
        <f>SUM(B15:B20)</f>
        <v>290000</v>
      </c>
      <c r="C21" s="7">
        <f t="shared" ref="C21:M21" si="2">SUM(C15:C20)</f>
        <v>830000</v>
      </c>
      <c r="D21" s="7">
        <f t="shared" si="2"/>
        <v>830000</v>
      </c>
      <c r="E21" s="7">
        <f t="shared" si="2"/>
        <v>830000</v>
      </c>
      <c r="F21" s="7">
        <f t="shared" si="2"/>
        <v>830000</v>
      </c>
      <c r="G21" s="7">
        <f t="shared" si="2"/>
        <v>830000</v>
      </c>
      <c r="H21" s="7">
        <f t="shared" si="2"/>
        <v>830000</v>
      </c>
      <c r="I21" s="7">
        <f t="shared" si="2"/>
        <v>830000</v>
      </c>
      <c r="J21" s="7">
        <f t="shared" si="2"/>
        <v>830000</v>
      </c>
      <c r="K21" s="7">
        <f t="shared" si="2"/>
        <v>830000</v>
      </c>
      <c r="L21" s="7">
        <f t="shared" si="2"/>
        <v>930000</v>
      </c>
      <c r="M21" s="7">
        <f t="shared" si="2"/>
        <v>290000</v>
      </c>
      <c r="N21" s="7">
        <f>SUM(N15:N20)</f>
        <v>8980000</v>
      </c>
      <c r="O21" s="7">
        <f>N21/12</f>
        <v>748333.33333333337</v>
      </c>
      <c r="P21" s="7">
        <f>O21*0.15</f>
        <v>112250</v>
      </c>
    </row>
    <row r="22" spans="1:16" x14ac:dyDescent="0.35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6" x14ac:dyDescent="0.35">
      <c r="A23" s="1" t="s">
        <v>31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5"/>
    </row>
    <row r="24" spans="1:16" x14ac:dyDescent="0.35">
      <c r="A24" s="12" t="s">
        <v>32</v>
      </c>
      <c r="B24" s="2">
        <v>500000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5">
        <f t="shared" ref="N24:N25" si="3">SUM(B24:M24)</f>
        <v>500000</v>
      </c>
    </row>
    <row r="25" spans="1:16" x14ac:dyDescent="0.35">
      <c r="A25" s="12" t="s">
        <v>36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>
        <v>100000</v>
      </c>
      <c r="N25" s="11">
        <f t="shared" si="3"/>
        <v>100000</v>
      </c>
    </row>
    <row r="26" spans="1:16" x14ac:dyDescent="0.35">
      <c r="A26" s="1" t="s">
        <v>34</v>
      </c>
      <c r="B26" s="8">
        <f>SUM(B24:B25)</f>
        <v>500000</v>
      </c>
      <c r="C26" s="8">
        <f t="shared" ref="C26:M26" si="4">SUM(C24:C25)</f>
        <v>0</v>
      </c>
      <c r="D26" s="8">
        <f t="shared" si="4"/>
        <v>0</v>
      </c>
      <c r="E26" s="8">
        <f t="shared" si="4"/>
        <v>0</v>
      </c>
      <c r="F26" s="8">
        <f t="shared" si="4"/>
        <v>0</v>
      </c>
      <c r="G26" s="8">
        <f t="shared" si="4"/>
        <v>0</v>
      </c>
      <c r="H26" s="8">
        <f t="shared" si="4"/>
        <v>0</v>
      </c>
      <c r="I26" s="8">
        <f t="shared" si="4"/>
        <v>0</v>
      </c>
      <c r="J26" s="8">
        <f t="shared" si="4"/>
        <v>0</v>
      </c>
      <c r="K26" s="8">
        <f t="shared" si="4"/>
        <v>0</v>
      </c>
      <c r="L26" s="8">
        <f t="shared" si="4"/>
        <v>0</v>
      </c>
      <c r="M26" s="8">
        <f t="shared" si="4"/>
        <v>100000</v>
      </c>
      <c r="N26" s="7">
        <f>SUM(N24:N25)</f>
        <v>600000</v>
      </c>
    </row>
    <row r="27" spans="1:16" x14ac:dyDescent="0.35">
      <c r="A27" s="1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7"/>
    </row>
    <row r="28" spans="1:16" x14ac:dyDescent="0.35">
      <c r="A28" s="1" t="s">
        <v>28</v>
      </c>
      <c r="B28" s="8">
        <f>SUM(B21+B26)</f>
        <v>790000</v>
      </c>
      <c r="C28" s="8">
        <f t="shared" ref="C28:M28" si="5">SUM(C21+C26)</f>
        <v>830000</v>
      </c>
      <c r="D28" s="8">
        <f t="shared" si="5"/>
        <v>830000</v>
      </c>
      <c r="E28" s="8">
        <f t="shared" si="5"/>
        <v>830000</v>
      </c>
      <c r="F28" s="8">
        <f t="shared" si="5"/>
        <v>830000</v>
      </c>
      <c r="G28" s="8">
        <f t="shared" si="5"/>
        <v>830000</v>
      </c>
      <c r="H28" s="8">
        <f t="shared" si="5"/>
        <v>830000</v>
      </c>
      <c r="I28" s="8">
        <f t="shared" si="5"/>
        <v>830000</v>
      </c>
      <c r="J28" s="8">
        <f t="shared" si="5"/>
        <v>830000</v>
      </c>
      <c r="K28" s="8">
        <f t="shared" si="5"/>
        <v>830000</v>
      </c>
      <c r="L28" s="8">
        <f t="shared" si="5"/>
        <v>930000</v>
      </c>
      <c r="M28" s="8">
        <f t="shared" si="5"/>
        <v>390000</v>
      </c>
      <c r="N28" s="8">
        <f>SUM(N21+N26)</f>
        <v>9580000</v>
      </c>
    </row>
    <row r="29" spans="1:16" x14ac:dyDescent="0.35">
      <c r="B29" s="2"/>
      <c r="C29" s="2"/>
      <c r="D29" s="2"/>
      <c r="E29" s="2"/>
      <c r="F29" s="2"/>
      <c r="G29" s="2"/>
      <c r="H29" s="2"/>
      <c r="I29" s="2"/>
      <c r="J29" s="2"/>
      <c r="K29" s="2"/>
      <c r="L29" s="8"/>
      <c r="M29" s="8"/>
      <c r="N29" s="7"/>
    </row>
    <row r="30" spans="1:16" x14ac:dyDescent="0.3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9" t="s">
        <v>29</v>
      </c>
      <c r="N30" s="7">
        <f>N11-N28</f>
        <v>15000</v>
      </c>
    </row>
    <row r="31" spans="1:16" x14ac:dyDescent="0.35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6" x14ac:dyDescent="0.3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2:13" x14ac:dyDescent="0.3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2:13" x14ac:dyDescent="0.3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3" x14ac:dyDescent="0.3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2:13" x14ac:dyDescent="0.3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2:13" x14ac:dyDescent="0.3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2:13" x14ac:dyDescent="0.3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2:13" x14ac:dyDescent="0.3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2:13" x14ac:dyDescent="0.3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2:13" x14ac:dyDescent="0.3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2:13" x14ac:dyDescent="0.3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2:13" x14ac:dyDescent="0.3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2:13" x14ac:dyDescent="0.3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2:13" x14ac:dyDescent="0.3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2:13" x14ac:dyDescent="0.3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2:13" x14ac:dyDescent="0.3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2:13" x14ac:dyDescent="0.3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2:13" x14ac:dyDescent="0.3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2:13" x14ac:dyDescent="0.3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2:13" x14ac:dyDescent="0.35">
      <c r="L51" s="2"/>
      <c r="M51" s="2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Dalena McGrew</dc:creator>
  <cp:lastModifiedBy>Dalena McGrew</cp:lastModifiedBy>
  <dcterms:created xsi:type="dcterms:W3CDTF">2025-05-28T17:46:23Z</dcterms:created>
  <dcterms:modified xsi:type="dcterms:W3CDTF">2025-05-28T18:55:35Z</dcterms:modified>
</cp:coreProperties>
</file>